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filterPrivacy="1" defaultThemeVersion="124226"/>
  <bookViews>
    <workbookView xWindow="240" yWindow="285" windowWidth="14805" windowHeight="7830"/>
  </bookViews>
  <sheets>
    <sheet name="Форма" sheetId="4" r:id="rId1"/>
    <sheet name="Лист2" sheetId="2" r:id="rId2"/>
    <sheet name="Лист3" sheetId="3" r:id="rId3"/>
  </sheets>
  <calcPr calcId="125725"/>
</workbook>
</file>

<file path=xl/calcChain.xml><?xml version="1.0" encoding="utf-8"?>
<calcChain xmlns="http://schemas.openxmlformats.org/spreadsheetml/2006/main">
  <c r="G17" i="4"/>
  <c r="F17"/>
  <c r="E17" l="1"/>
  <c r="F16" l="1"/>
  <c r="G16"/>
  <c r="F15"/>
  <c r="G15"/>
  <c r="E15" l="1"/>
  <c r="E16"/>
  <c r="E14"/>
  <c r="E11"/>
  <c r="E12"/>
  <c r="E13"/>
  <c r="F10"/>
  <c r="F18" s="1"/>
  <c r="G10"/>
  <c r="G18" s="1"/>
  <c r="E10" l="1"/>
  <c r="E18" s="1"/>
</calcChain>
</file>

<file path=xl/sharedStrings.xml><?xml version="1.0" encoding="utf-8"?>
<sst xmlns="http://schemas.openxmlformats.org/spreadsheetml/2006/main" count="45" uniqueCount="30">
  <si>
    <t>№ п/п</t>
  </si>
  <si>
    <t>ИТОГО</t>
  </si>
  <si>
    <t xml:space="preserve">бюджет автономного округа </t>
  </si>
  <si>
    <t>местный бюджет</t>
  </si>
  <si>
    <t>в том числе:</t>
  </si>
  <si>
    <t>1.</t>
  </si>
  <si>
    <t>2.</t>
  </si>
  <si>
    <t>3.</t>
  </si>
  <si>
    <t>5.</t>
  </si>
  <si>
    <t>Капитальный ремонт муниципального жилого фонда ул. Курчатова д.1 кв.2</t>
  </si>
  <si>
    <t>Сумма, тыс. рублей</t>
  </si>
  <si>
    <t>4.</t>
  </si>
  <si>
    <t>Капитальный ремонт жилого фонда</t>
  </si>
  <si>
    <t>Приложение к постановлению Администрации сельского поселения  Унъюган от 09.02.2016 №48</t>
  </si>
  <si>
    <t xml:space="preserve">Наименование объекта                                                                       (полное наименование) </t>
  </si>
  <si>
    <t>Право собственности (район, поселение)</t>
  </si>
  <si>
    <t>Направление расходов</t>
  </si>
  <si>
    <t>Муниципальная собственность сельского поселения Унъюган</t>
  </si>
  <si>
    <t>Выборочный капитальный ремонт муниципального жилого фонда ул. Курчатова д.1 кв.1</t>
  </si>
  <si>
    <t>6.</t>
  </si>
  <si>
    <t>7.</t>
  </si>
  <si>
    <t>Капитальный ремонт внутренней системы электроснабжения  муниципального жилого фонда ул.60 лет Октября д.5 кв.2, ул.Медицинская д.5 кв.2, ул.Юбилейная д.7 кв.1, д.24 кв.2, ул.Молдавская д.16 кв.2</t>
  </si>
  <si>
    <t>Выборочный капитальный ремонт системы теплоснабжения муниципального жилого фонда ул. Тюменская д.12 кв.1, д.22 кв.2, д.39 кв.2, ул. 60 лет Октября д.26 кв.1, д.30 кв.2</t>
  </si>
  <si>
    <t xml:space="preserve">Капитальный ремонт муниципального жилого помещения ул. Тюменская д.59 кв.2 </t>
  </si>
  <si>
    <t>Выполнение работ по капитальному ремонту системы отопления с подключением к газовому котлу муниципального жилого фонда пер. Мира д.7 кв.2, ул. Мира д.1а кв.1, ул.Комарова д.6 кв.1,ул. 60 лет Октября д.10 кв.2, д.11 кв.2</t>
  </si>
  <si>
    <t>8.</t>
  </si>
  <si>
    <t>Капитальный ремонт внутренней системы электроснабжения  муниципального жилого фонда ул.Комарова д.6 кв.1, ул.Киевская д.1 кв.2, ул.Мира д.16 кв.1, ул.Железнодорожная д.1 кв.1, ул.Школьная д.26 кв.6, ул.Медицинская  д.2 кв.2, ул.30 лет Победы д.6 кв.1, д.3 кв.1, ул.Молдавская д.3 кв.2</t>
  </si>
  <si>
    <r>
      <t xml:space="preserve">Перечень 
объектов,  софинасирование которых осуществляется за счет средств субсидий из бюджета Ханты-Мансийского автономного округа - Югры бюджету </t>
    </r>
    <r>
      <rPr>
        <b/>
        <sz val="12"/>
        <color rgb="FFFF0000"/>
        <rFont val="Times New Roman"/>
        <family val="1"/>
        <charset val="204"/>
      </rPr>
      <t>муниципального образования сельское поселение Унъюган</t>
    </r>
    <r>
      <rPr>
        <b/>
        <sz val="12"/>
        <color theme="1"/>
        <rFont val="Times New Roman"/>
        <family val="1"/>
        <charset val="204"/>
      </rPr>
      <t xml:space="preserve"> на развитие общественной инфраструктуры и реализацию приоритетных направлений развития муниципальных образований автономного округа, на 2016 год</t>
    </r>
  </si>
  <si>
    <t>Выборочный капитальный ремонт муниципальных жилых помещений в многоквартирном доме уд. Матросова д.9 кв. 1, кв.2, кв.11</t>
  </si>
  <si>
    <t>Приложение к постановлению Администрации сельского поселения  Унъюган от 31.10.2016 №441</t>
  </si>
</sst>
</file>

<file path=xl/styles.xml><?xml version="1.0" encoding="utf-8"?>
<styleSheet xmlns="http://schemas.openxmlformats.org/spreadsheetml/2006/main">
  <numFmts count="7">
    <numFmt numFmtId="164" formatCode="#,##0.00;[Red]#,##0.00"/>
    <numFmt numFmtId="165" formatCode="#,##0.00000;[Red]#,##0.00000"/>
    <numFmt numFmtId="166" formatCode="#,##0.00000"/>
    <numFmt numFmtId="167" formatCode="#,##0.000000"/>
    <numFmt numFmtId="168" formatCode="#,##0.0;[Red]#,##0.0"/>
    <numFmt numFmtId="169" formatCode="#,##0.000000;[Red]#,##0.000000"/>
    <numFmt numFmtId="170" formatCode="#,##0.0_р_."/>
  </numFmts>
  <fonts count="9">
    <font>
      <sz val="11"/>
      <color theme="1"/>
      <name val="Calibri"/>
      <family val="2"/>
      <scheme val="minor"/>
    </font>
    <font>
      <sz val="11"/>
      <color theme="1"/>
      <name val="Calibri"/>
      <family val="2"/>
      <charset val="204"/>
      <scheme val="minor"/>
    </font>
    <font>
      <sz val="11"/>
      <color theme="1"/>
      <name val="Times New Roman"/>
      <family val="1"/>
      <charset val="204"/>
    </font>
    <font>
      <sz val="12"/>
      <color theme="1"/>
      <name val="Times New Roman"/>
      <family val="1"/>
      <charset val="204"/>
    </font>
    <font>
      <sz val="12"/>
      <color indexed="8"/>
      <name val="Times New Roman"/>
      <family val="1"/>
      <charset val="204"/>
    </font>
    <font>
      <sz val="12"/>
      <color theme="1"/>
      <name val="Calibri"/>
      <family val="2"/>
      <scheme val="minor"/>
    </font>
    <font>
      <b/>
      <sz val="12"/>
      <color theme="1"/>
      <name val="Times New Roman"/>
      <family val="1"/>
      <charset val="204"/>
    </font>
    <font>
      <b/>
      <sz val="12"/>
      <color rgb="FFFF0000"/>
      <name val="Times New Roman"/>
      <family val="1"/>
      <charset val="204"/>
    </font>
    <font>
      <sz val="12"/>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1" fillId="0" borderId="0"/>
  </cellStyleXfs>
  <cellXfs count="34">
    <xf numFmtId="0" fontId="0" fillId="0" borderId="0" xfId="0"/>
    <xf numFmtId="0" fontId="2" fillId="0" borderId="0" xfId="1" applyFont="1"/>
    <xf numFmtId="0" fontId="2" fillId="0" borderId="0" xfId="1" applyFont="1" applyAlignment="1">
      <alignment vertical="top"/>
    </xf>
    <xf numFmtId="0" fontId="4" fillId="2" borderId="1" xfId="0" applyFont="1" applyFill="1" applyBorder="1" applyAlignment="1">
      <alignment horizontal="center" vertical="center" wrapText="1"/>
    </xf>
    <xf numFmtId="0" fontId="6" fillId="0" borderId="1" xfId="1" applyFont="1" applyBorder="1"/>
    <xf numFmtId="0" fontId="3" fillId="0" borderId="1" xfId="1" applyFont="1" applyBorder="1"/>
    <xf numFmtId="0" fontId="6" fillId="0" borderId="0" xfId="1" applyFont="1" applyAlignment="1">
      <alignment horizontal="center" wrapText="1"/>
    </xf>
    <xf numFmtId="0" fontId="8" fillId="2" borderId="1" xfId="0" applyFont="1" applyFill="1" applyBorder="1" applyAlignment="1">
      <alignment horizontal="center" vertical="center" wrapText="1"/>
    </xf>
    <xf numFmtId="164" fontId="2" fillId="0" borderId="0" xfId="1" applyNumberFormat="1" applyFont="1"/>
    <xf numFmtId="165" fontId="2" fillId="0" borderId="0" xfId="1" applyNumberFormat="1" applyFont="1"/>
    <xf numFmtId="166" fontId="2" fillId="0" borderId="0" xfId="1" applyNumberFormat="1" applyFont="1"/>
    <xf numFmtId="167" fontId="2" fillId="0" borderId="0" xfId="1" applyNumberFormat="1" applyFont="1"/>
    <xf numFmtId="168" fontId="3" fillId="0" borderId="1" xfId="1" applyNumberFormat="1" applyFont="1" applyBorder="1" applyAlignment="1">
      <alignment horizontal="center" vertical="center" wrapText="1"/>
    </xf>
    <xf numFmtId="168" fontId="3" fillId="0" borderId="1" xfId="0" applyNumberFormat="1" applyFont="1" applyBorder="1" applyAlignment="1">
      <alignment horizontal="center" vertical="center" wrapText="1"/>
    </xf>
    <xf numFmtId="0" fontId="3" fillId="0" borderId="1" xfId="1" applyFont="1" applyBorder="1" applyAlignment="1">
      <alignment horizontal="center" vertical="center" wrapText="1"/>
    </xf>
    <xf numFmtId="0" fontId="3" fillId="3" borderId="1" xfId="1" applyFont="1" applyFill="1" applyBorder="1" applyAlignment="1">
      <alignment horizontal="center" vertical="center" wrapText="1"/>
    </xf>
    <xf numFmtId="0" fontId="3" fillId="3" borderId="1" xfId="1" applyFont="1" applyFill="1" applyBorder="1" applyAlignment="1">
      <alignment horizontal="center" vertical="center"/>
    </xf>
    <xf numFmtId="168" fontId="6" fillId="0" borderId="1" xfId="1" applyNumberFormat="1" applyFont="1" applyBorder="1" applyAlignment="1">
      <alignment horizontal="center" vertical="center" wrapText="1"/>
    </xf>
    <xf numFmtId="0" fontId="3" fillId="0" borderId="3" xfId="1" applyFont="1" applyBorder="1" applyAlignment="1">
      <alignment horizontal="center" vertical="center" wrapText="1"/>
    </xf>
    <xf numFmtId="0" fontId="3" fillId="0" borderId="1" xfId="1" applyFont="1" applyBorder="1" applyAlignment="1">
      <alignment horizontal="center" vertical="center" wrapText="1"/>
    </xf>
    <xf numFmtId="169" fontId="2" fillId="0" borderId="0" xfId="1" applyNumberFormat="1" applyFont="1"/>
    <xf numFmtId="0" fontId="8" fillId="3" borderId="1" xfId="0" applyFont="1" applyFill="1" applyBorder="1" applyAlignment="1">
      <alignment horizontal="center" vertical="center" wrapText="1"/>
    </xf>
    <xf numFmtId="0" fontId="3" fillId="0" borderId="1" xfId="1" applyFont="1" applyBorder="1" applyAlignment="1">
      <alignment horizontal="center" vertical="center" wrapText="1"/>
    </xf>
    <xf numFmtId="0" fontId="3" fillId="0" borderId="1" xfId="1" applyFont="1" applyBorder="1" applyAlignment="1">
      <alignment horizontal="center" vertical="center" wrapText="1"/>
    </xf>
    <xf numFmtId="170" fontId="3" fillId="0" borderId="1" xfId="1" applyNumberFormat="1" applyFont="1" applyBorder="1" applyAlignment="1">
      <alignment horizontal="center" vertical="center" wrapText="1"/>
    </xf>
    <xf numFmtId="0" fontId="8" fillId="0" borderId="1" xfId="1" applyFont="1" applyBorder="1" applyAlignment="1">
      <alignment horizontal="center" vertical="center" wrapText="1"/>
    </xf>
    <xf numFmtId="0" fontId="3" fillId="0" borderId="0" xfId="1" applyFont="1" applyAlignment="1">
      <alignment horizontal="right" vertical="top" wrapText="1"/>
    </xf>
    <xf numFmtId="0" fontId="5" fillId="0" borderId="0" xfId="0" applyFont="1" applyAlignment="1">
      <alignment horizontal="right" vertical="top" wrapText="1"/>
    </xf>
    <xf numFmtId="0" fontId="3" fillId="0" borderId="2" xfId="1" applyFont="1" applyBorder="1" applyAlignment="1">
      <alignment horizontal="center" vertical="center" wrapText="1"/>
    </xf>
    <xf numFmtId="0" fontId="3" fillId="0" borderId="3" xfId="1" applyFont="1" applyBorder="1" applyAlignment="1">
      <alignment horizontal="center" vertical="center" wrapText="1"/>
    </xf>
    <xf numFmtId="0" fontId="3" fillId="0" borderId="4" xfId="1" applyFont="1" applyBorder="1" applyAlignment="1">
      <alignment horizontal="center" vertical="center" wrapText="1"/>
    </xf>
    <xf numFmtId="0" fontId="3" fillId="0" borderId="5" xfId="1" applyFont="1" applyBorder="1" applyAlignment="1">
      <alignment horizontal="center" vertical="center" wrapText="1"/>
    </xf>
    <xf numFmtId="0" fontId="3" fillId="0" borderId="1" xfId="1" applyFont="1" applyBorder="1" applyAlignment="1">
      <alignment horizontal="center" vertical="center" wrapText="1"/>
    </xf>
    <xf numFmtId="0" fontId="6" fillId="0" borderId="0" xfId="1" applyFont="1" applyAlignment="1">
      <alignment horizontal="center" wrapText="1"/>
    </xf>
  </cellXfs>
  <cellStyles count="2">
    <cellStyle name="Обычный" xfId="0" builtinId="0"/>
    <cellStyle name="Обычный 2" xfId="1"/>
  </cellStyles>
  <dxfs count="0"/>
  <tableStyles count="0" defaultTableStyle="TableStyleMedium2" defaultPivotStyle="PivotStyleMedium9"/>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G27"/>
  <sheetViews>
    <sheetView tabSelected="1" zoomScale="148" zoomScaleNormal="148" zoomScaleSheetLayoutView="100" workbookViewId="0">
      <selection activeCell="I3" sqref="I3"/>
    </sheetView>
  </sheetViews>
  <sheetFormatPr defaultRowHeight="15"/>
  <cols>
    <col min="1" max="1" width="7.5703125" style="1" customWidth="1"/>
    <col min="2" max="2" width="50.5703125" style="1" customWidth="1"/>
    <col min="3" max="3" width="23" style="1" customWidth="1"/>
    <col min="4" max="4" width="17" style="1" customWidth="1"/>
    <col min="5" max="5" width="14.28515625" style="1" customWidth="1"/>
    <col min="6" max="6" width="14.85546875" style="1" customWidth="1"/>
    <col min="7" max="7" width="12.7109375" style="1" customWidth="1"/>
    <col min="8" max="256" width="9.140625" style="1"/>
    <col min="257" max="257" width="6.28515625" style="1" customWidth="1"/>
    <col min="258" max="258" width="74" style="1" customWidth="1"/>
    <col min="259" max="259" width="14.5703125" style="1" customWidth="1"/>
    <col min="260" max="260" width="22.42578125" style="1" customWidth="1"/>
    <col min="261" max="512" width="9.140625" style="1"/>
    <col min="513" max="513" width="6.28515625" style="1" customWidth="1"/>
    <col min="514" max="514" width="74" style="1" customWidth="1"/>
    <col min="515" max="515" width="14.5703125" style="1" customWidth="1"/>
    <col min="516" max="516" width="22.42578125" style="1" customWidth="1"/>
    <col min="517" max="768" width="9.140625" style="1"/>
    <col min="769" max="769" width="6.28515625" style="1" customWidth="1"/>
    <col min="770" max="770" width="74" style="1" customWidth="1"/>
    <col min="771" max="771" width="14.5703125" style="1" customWidth="1"/>
    <col min="772" max="772" width="22.42578125" style="1" customWidth="1"/>
    <col min="773" max="1024" width="9.140625" style="1"/>
    <col min="1025" max="1025" width="6.28515625" style="1" customWidth="1"/>
    <col min="1026" max="1026" width="74" style="1" customWidth="1"/>
    <col min="1027" max="1027" width="14.5703125" style="1" customWidth="1"/>
    <col min="1028" max="1028" width="22.42578125" style="1" customWidth="1"/>
    <col min="1029" max="1280" width="9.140625" style="1"/>
    <col min="1281" max="1281" width="6.28515625" style="1" customWidth="1"/>
    <col min="1282" max="1282" width="74" style="1" customWidth="1"/>
    <col min="1283" max="1283" width="14.5703125" style="1" customWidth="1"/>
    <col min="1284" max="1284" width="22.42578125" style="1" customWidth="1"/>
    <col min="1285" max="1536" width="9.140625" style="1"/>
    <col min="1537" max="1537" width="6.28515625" style="1" customWidth="1"/>
    <col min="1538" max="1538" width="74" style="1" customWidth="1"/>
    <col min="1539" max="1539" width="14.5703125" style="1" customWidth="1"/>
    <col min="1540" max="1540" width="22.42578125" style="1" customWidth="1"/>
    <col min="1541" max="1792" width="9.140625" style="1"/>
    <col min="1793" max="1793" width="6.28515625" style="1" customWidth="1"/>
    <col min="1794" max="1794" width="74" style="1" customWidth="1"/>
    <col min="1795" max="1795" width="14.5703125" style="1" customWidth="1"/>
    <col min="1796" max="1796" width="22.42578125" style="1" customWidth="1"/>
    <col min="1797" max="2048" width="9.140625" style="1"/>
    <col min="2049" max="2049" width="6.28515625" style="1" customWidth="1"/>
    <col min="2050" max="2050" width="74" style="1" customWidth="1"/>
    <col min="2051" max="2051" width="14.5703125" style="1" customWidth="1"/>
    <col min="2052" max="2052" width="22.42578125" style="1" customWidth="1"/>
    <col min="2053" max="2304" width="9.140625" style="1"/>
    <col min="2305" max="2305" width="6.28515625" style="1" customWidth="1"/>
    <col min="2306" max="2306" width="74" style="1" customWidth="1"/>
    <col min="2307" max="2307" width="14.5703125" style="1" customWidth="1"/>
    <col min="2308" max="2308" width="22.42578125" style="1" customWidth="1"/>
    <col min="2309" max="2560" width="9.140625" style="1"/>
    <col min="2561" max="2561" width="6.28515625" style="1" customWidth="1"/>
    <col min="2562" max="2562" width="74" style="1" customWidth="1"/>
    <col min="2563" max="2563" width="14.5703125" style="1" customWidth="1"/>
    <col min="2564" max="2564" width="22.42578125" style="1" customWidth="1"/>
    <col min="2565" max="2816" width="9.140625" style="1"/>
    <col min="2817" max="2817" width="6.28515625" style="1" customWidth="1"/>
    <col min="2818" max="2818" width="74" style="1" customWidth="1"/>
    <col min="2819" max="2819" width="14.5703125" style="1" customWidth="1"/>
    <col min="2820" max="2820" width="22.42578125" style="1" customWidth="1"/>
    <col min="2821" max="3072" width="9.140625" style="1"/>
    <col min="3073" max="3073" width="6.28515625" style="1" customWidth="1"/>
    <col min="3074" max="3074" width="74" style="1" customWidth="1"/>
    <col min="3075" max="3075" width="14.5703125" style="1" customWidth="1"/>
    <col min="3076" max="3076" width="22.42578125" style="1" customWidth="1"/>
    <col min="3077" max="3328" width="9.140625" style="1"/>
    <col min="3329" max="3329" width="6.28515625" style="1" customWidth="1"/>
    <col min="3330" max="3330" width="74" style="1" customWidth="1"/>
    <col min="3331" max="3331" width="14.5703125" style="1" customWidth="1"/>
    <col min="3332" max="3332" width="22.42578125" style="1" customWidth="1"/>
    <col min="3333" max="3584" width="9.140625" style="1"/>
    <col min="3585" max="3585" width="6.28515625" style="1" customWidth="1"/>
    <col min="3586" max="3586" width="74" style="1" customWidth="1"/>
    <col min="3587" max="3587" width="14.5703125" style="1" customWidth="1"/>
    <col min="3588" max="3588" width="22.42578125" style="1" customWidth="1"/>
    <col min="3589" max="3840" width="9.140625" style="1"/>
    <col min="3841" max="3841" width="6.28515625" style="1" customWidth="1"/>
    <col min="3842" max="3842" width="74" style="1" customWidth="1"/>
    <col min="3843" max="3843" width="14.5703125" style="1" customWidth="1"/>
    <col min="3844" max="3844" width="22.42578125" style="1" customWidth="1"/>
    <col min="3845" max="4096" width="9.140625" style="1"/>
    <col min="4097" max="4097" width="6.28515625" style="1" customWidth="1"/>
    <col min="4098" max="4098" width="74" style="1" customWidth="1"/>
    <col min="4099" max="4099" width="14.5703125" style="1" customWidth="1"/>
    <col min="4100" max="4100" width="22.42578125" style="1" customWidth="1"/>
    <col min="4101" max="4352" width="9.140625" style="1"/>
    <col min="4353" max="4353" width="6.28515625" style="1" customWidth="1"/>
    <col min="4354" max="4354" width="74" style="1" customWidth="1"/>
    <col min="4355" max="4355" width="14.5703125" style="1" customWidth="1"/>
    <col min="4356" max="4356" width="22.42578125" style="1" customWidth="1"/>
    <col min="4357" max="4608" width="9.140625" style="1"/>
    <col min="4609" max="4609" width="6.28515625" style="1" customWidth="1"/>
    <col min="4610" max="4610" width="74" style="1" customWidth="1"/>
    <col min="4611" max="4611" width="14.5703125" style="1" customWidth="1"/>
    <col min="4612" max="4612" width="22.42578125" style="1" customWidth="1"/>
    <col min="4613" max="4864" width="9.140625" style="1"/>
    <col min="4865" max="4865" width="6.28515625" style="1" customWidth="1"/>
    <col min="4866" max="4866" width="74" style="1" customWidth="1"/>
    <col min="4867" max="4867" width="14.5703125" style="1" customWidth="1"/>
    <col min="4868" max="4868" width="22.42578125" style="1" customWidth="1"/>
    <col min="4869" max="5120" width="9.140625" style="1"/>
    <col min="5121" max="5121" width="6.28515625" style="1" customWidth="1"/>
    <col min="5122" max="5122" width="74" style="1" customWidth="1"/>
    <col min="5123" max="5123" width="14.5703125" style="1" customWidth="1"/>
    <col min="5124" max="5124" width="22.42578125" style="1" customWidth="1"/>
    <col min="5125" max="5376" width="9.140625" style="1"/>
    <col min="5377" max="5377" width="6.28515625" style="1" customWidth="1"/>
    <col min="5378" max="5378" width="74" style="1" customWidth="1"/>
    <col min="5379" max="5379" width="14.5703125" style="1" customWidth="1"/>
    <col min="5380" max="5380" width="22.42578125" style="1" customWidth="1"/>
    <col min="5381" max="5632" width="9.140625" style="1"/>
    <col min="5633" max="5633" width="6.28515625" style="1" customWidth="1"/>
    <col min="5634" max="5634" width="74" style="1" customWidth="1"/>
    <col min="5635" max="5635" width="14.5703125" style="1" customWidth="1"/>
    <col min="5636" max="5636" width="22.42578125" style="1" customWidth="1"/>
    <col min="5637" max="5888" width="9.140625" style="1"/>
    <col min="5889" max="5889" width="6.28515625" style="1" customWidth="1"/>
    <col min="5890" max="5890" width="74" style="1" customWidth="1"/>
    <col min="5891" max="5891" width="14.5703125" style="1" customWidth="1"/>
    <col min="5892" max="5892" width="22.42578125" style="1" customWidth="1"/>
    <col min="5893" max="6144" width="9.140625" style="1"/>
    <col min="6145" max="6145" width="6.28515625" style="1" customWidth="1"/>
    <col min="6146" max="6146" width="74" style="1" customWidth="1"/>
    <col min="6147" max="6147" width="14.5703125" style="1" customWidth="1"/>
    <col min="6148" max="6148" width="22.42578125" style="1" customWidth="1"/>
    <col min="6149" max="6400" width="9.140625" style="1"/>
    <col min="6401" max="6401" width="6.28515625" style="1" customWidth="1"/>
    <col min="6402" max="6402" width="74" style="1" customWidth="1"/>
    <col min="6403" max="6403" width="14.5703125" style="1" customWidth="1"/>
    <col min="6404" max="6404" width="22.42578125" style="1" customWidth="1"/>
    <col min="6405" max="6656" width="9.140625" style="1"/>
    <col min="6657" max="6657" width="6.28515625" style="1" customWidth="1"/>
    <col min="6658" max="6658" width="74" style="1" customWidth="1"/>
    <col min="6659" max="6659" width="14.5703125" style="1" customWidth="1"/>
    <col min="6660" max="6660" width="22.42578125" style="1" customWidth="1"/>
    <col min="6661" max="6912" width="9.140625" style="1"/>
    <col min="6913" max="6913" width="6.28515625" style="1" customWidth="1"/>
    <col min="6914" max="6914" width="74" style="1" customWidth="1"/>
    <col min="6915" max="6915" width="14.5703125" style="1" customWidth="1"/>
    <col min="6916" max="6916" width="22.42578125" style="1" customWidth="1"/>
    <col min="6917" max="7168" width="9.140625" style="1"/>
    <col min="7169" max="7169" width="6.28515625" style="1" customWidth="1"/>
    <col min="7170" max="7170" width="74" style="1" customWidth="1"/>
    <col min="7171" max="7171" width="14.5703125" style="1" customWidth="1"/>
    <col min="7172" max="7172" width="22.42578125" style="1" customWidth="1"/>
    <col min="7173" max="7424" width="9.140625" style="1"/>
    <col min="7425" max="7425" width="6.28515625" style="1" customWidth="1"/>
    <col min="7426" max="7426" width="74" style="1" customWidth="1"/>
    <col min="7427" max="7427" width="14.5703125" style="1" customWidth="1"/>
    <col min="7428" max="7428" width="22.42578125" style="1" customWidth="1"/>
    <col min="7429" max="7680" width="9.140625" style="1"/>
    <col min="7681" max="7681" width="6.28515625" style="1" customWidth="1"/>
    <col min="7682" max="7682" width="74" style="1" customWidth="1"/>
    <col min="7683" max="7683" width="14.5703125" style="1" customWidth="1"/>
    <col min="7684" max="7684" width="22.42578125" style="1" customWidth="1"/>
    <col min="7685" max="7936" width="9.140625" style="1"/>
    <col min="7937" max="7937" width="6.28515625" style="1" customWidth="1"/>
    <col min="7938" max="7938" width="74" style="1" customWidth="1"/>
    <col min="7939" max="7939" width="14.5703125" style="1" customWidth="1"/>
    <col min="7940" max="7940" width="22.42578125" style="1" customWidth="1"/>
    <col min="7941" max="8192" width="9.140625" style="1"/>
    <col min="8193" max="8193" width="6.28515625" style="1" customWidth="1"/>
    <col min="8194" max="8194" width="74" style="1" customWidth="1"/>
    <col min="8195" max="8195" width="14.5703125" style="1" customWidth="1"/>
    <col min="8196" max="8196" width="22.42578125" style="1" customWidth="1"/>
    <col min="8197" max="8448" width="9.140625" style="1"/>
    <col min="8449" max="8449" width="6.28515625" style="1" customWidth="1"/>
    <col min="8450" max="8450" width="74" style="1" customWidth="1"/>
    <col min="8451" max="8451" width="14.5703125" style="1" customWidth="1"/>
    <col min="8452" max="8452" width="22.42578125" style="1" customWidth="1"/>
    <col min="8453" max="8704" width="9.140625" style="1"/>
    <col min="8705" max="8705" width="6.28515625" style="1" customWidth="1"/>
    <col min="8706" max="8706" width="74" style="1" customWidth="1"/>
    <col min="8707" max="8707" width="14.5703125" style="1" customWidth="1"/>
    <col min="8708" max="8708" width="22.42578125" style="1" customWidth="1"/>
    <col min="8709" max="8960" width="9.140625" style="1"/>
    <col min="8961" max="8961" width="6.28515625" style="1" customWidth="1"/>
    <col min="8962" max="8962" width="74" style="1" customWidth="1"/>
    <col min="8963" max="8963" width="14.5703125" style="1" customWidth="1"/>
    <col min="8964" max="8964" width="22.42578125" style="1" customWidth="1"/>
    <col min="8965" max="9216" width="9.140625" style="1"/>
    <col min="9217" max="9217" width="6.28515625" style="1" customWidth="1"/>
    <col min="9218" max="9218" width="74" style="1" customWidth="1"/>
    <col min="9219" max="9219" width="14.5703125" style="1" customWidth="1"/>
    <col min="9220" max="9220" width="22.42578125" style="1" customWidth="1"/>
    <col min="9221" max="9472" width="9.140625" style="1"/>
    <col min="9473" max="9473" width="6.28515625" style="1" customWidth="1"/>
    <col min="9474" max="9474" width="74" style="1" customWidth="1"/>
    <col min="9475" max="9475" width="14.5703125" style="1" customWidth="1"/>
    <col min="9476" max="9476" width="22.42578125" style="1" customWidth="1"/>
    <col min="9477" max="9728" width="9.140625" style="1"/>
    <col min="9729" max="9729" width="6.28515625" style="1" customWidth="1"/>
    <col min="9730" max="9730" width="74" style="1" customWidth="1"/>
    <col min="9731" max="9731" width="14.5703125" style="1" customWidth="1"/>
    <col min="9732" max="9732" width="22.42578125" style="1" customWidth="1"/>
    <col min="9733" max="9984" width="9.140625" style="1"/>
    <col min="9985" max="9985" width="6.28515625" style="1" customWidth="1"/>
    <col min="9986" max="9986" width="74" style="1" customWidth="1"/>
    <col min="9987" max="9987" width="14.5703125" style="1" customWidth="1"/>
    <col min="9988" max="9988" width="22.42578125" style="1" customWidth="1"/>
    <col min="9989" max="10240" width="9.140625" style="1"/>
    <col min="10241" max="10241" width="6.28515625" style="1" customWidth="1"/>
    <col min="10242" max="10242" width="74" style="1" customWidth="1"/>
    <col min="10243" max="10243" width="14.5703125" style="1" customWidth="1"/>
    <col min="10244" max="10244" width="22.42578125" style="1" customWidth="1"/>
    <col min="10245" max="10496" width="9.140625" style="1"/>
    <col min="10497" max="10497" width="6.28515625" style="1" customWidth="1"/>
    <col min="10498" max="10498" width="74" style="1" customWidth="1"/>
    <col min="10499" max="10499" width="14.5703125" style="1" customWidth="1"/>
    <col min="10500" max="10500" width="22.42578125" style="1" customWidth="1"/>
    <col min="10501" max="10752" width="9.140625" style="1"/>
    <col min="10753" max="10753" width="6.28515625" style="1" customWidth="1"/>
    <col min="10754" max="10754" width="74" style="1" customWidth="1"/>
    <col min="10755" max="10755" width="14.5703125" style="1" customWidth="1"/>
    <col min="10756" max="10756" width="22.42578125" style="1" customWidth="1"/>
    <col min="10757" max="11008" width="9.140625" style="1"/>
    <col min="11009" max="11009" width="6.28515625" style="1" customWidth="1"/>
    <col min="11010" max="11010" width="74" style="1" customWidth="1"/>
    <col min="11011" max="11011" width="14.5703125" style="1" customWidth="1"/>
    <col min="11012" max="11012" width="22.42578125" style="1" customWidth="1"/>
    <col min="11013" max="11264" width="9.140625" style="1"/>
    <col min="11265" max="11265" width="6.28515625" style="1" customWidth="1"/>
    <col min="11266" max="11266" width="74" style="1" customWidth="1"/>
    <col min="11267" max="11267" width="14.5703125" style="1" customWidth="1"/>
    <col min="11268" max="11268" width="22.42578125" style="1" customWidth="1"/>
    <col min="11269" max="11520" width="9.140625" style="1"/>
    <col min="11521" max="11521" width="6.28515625" style="1" customWidth="1"/>
    <col min="11522" max="11522" width="74" style="1" customWidth="1"/>
    <col min="11523" max="11523" width="14.5703125" style="1" customWidth="1"/>
    <col min="11524" max="11524" width="22.42578125" style="1" customWidth="1"/>
    <col min="11525" max="11776" width="9.140625" style="1"/>
    <col min="11777" max="11777" width="6.28515625" style="1" customWidth="1"/>
    <col min="11778" max="11778" width="74" style="1" customWidth="1"/>
    <col min="11779" max="11779" width="14.5703125" style="1" customWidth="1"/>
    <col min="11780" max="11780" width="22.42578125" style="1" customWidth="1"/>
    <col min="11781" max="12032" width="9.140625" style="1"/>
    <col min="12033" max="12033" width="6.28515625" style="1" customWidth="1"/>
    <col min="12034" max="12034" width="74" style="1" customWidth="1"/>
    <col min="12035" max="12035" width="14.5703125" style="1" customWidth="1"/>
    <col min="12036" max="12036" width="22.42578125" style="1" customWidth="1"/>
    <col min="12037" max="12288" width="9.140625" style="1"/>
    <col min="12289" max="12289" width="6.28515625" style="1" customWidth="1"/>
    <col min="12290" max="12290" width="74" style="1" customWidth="1"/>
    <col min="12291" max="12291" width="14.5703125" style="1" customWidth="1"/>
    <col min="12292" max="12292" width="22.42578125" style="1" customWidth="1"/>
    <col min="12293" max="12544" width="9.140625" style="1"/>
    <col min="12545" max="12545" width="6.28515625" style="1" customWidth="1"/>
    <col min="12546" max="12546" width="74" style="1" customWidth="1"/>
    <col min="12547" max="12547" width="14.5703125" style="1" customWidth="1"/>
    <col min="12548" max="12548" width="22.42578125" style="1" customWidth="1"/>
    <col min="12549" max="12800" width="9.140625" style="1"/>
    <col min="12801" max="12801" width="6.28515625" style="1" customWidth="1"/>
    <col min="12802" max="12802" width="74" style="1" customWidth="1"/>
    <col min="12803" max="12803" width="14.5703125" style="1" customWidth="1"/>
    <col min="12804" max="12804" width="22.42578125" style="1" customWidth="1"/>
    <col min="12805" max="13056" width="9.140625" style="1"/>
    <col min="13057" max="13057" width="6.28515625" style="1" customWidth="1"/>
    <col min="13058" max="13058" width="74" style="1" customWidth="1"/>
    <col min="13059" max="13059" width="14.5703125" style="1" customWidth="1"/>
    <col min="13060" max="13060" width="22.42578125" style="1" customWidth="1"/>
    <col min="13061" max="13312" width="9.140625" style="1"/>
    <col min="13313" max="13313" width="6.28515625" style="1" customWidth="1"/>
    <col min="13314" max="13314" width="74" style="1" customWidth="1"/>
    <col min="13315" max="13315" width="14.5703125" style="1" customWidth="1"/>
    <col min="13316" max="13316" width="22.42578125" style="1" customWidth="1"/>
    <col min="13317" max="13568" width="9.140625" style="1"/>
    <col min="13569" max="13569" width="6.28515625" style="1" customWidth="1"/>
    <col min="13570" max="13570" width="74" style="1" customWidth="1"/>
    <col min="13571" max="13571" width="14.5703125" style="1" customWidth="1"/>
    <col min="13572" max="13572" width="22.42578125" style="1" customWidth="1"/>
    <col min="13573" max="13824" width="9.140625" style="1"/>
    <col min="13825" max="13825" width="6.28515625" style="1" customWidth="1"/>
    <col min="13826" max="13826" width="74" style="1" customWidth="1"/>
    <col min="13827" max="13827" width="14.5703125" style="1" customWidth="1"/>
    <col min="13828" max="13828" width="22.42578125" style="1" customWidth="1"/>
    <col min="13829" max="14080" width="9.140625" style="1"/>
    <col min="14081" max="14081" width="6.28515625" style="1" customWidth="1"/>
    <col min="14082" max="14082" width="74" style="1" customWidth="1"/>
    <col min="14083" max="14083" width="14.5703125" style="1" customWidth="1"/>
    <col min="14084" max="14084" width="22.42578125" style="1" customWidth="1"/>
    <col min="14085" max="14336" width="9.140625" style="1"/>
    <col min="14337" max="14337" width="6.28515625" style="1" customWidth="1"/>
    <col min="14338" max="14338" width="74" style="1" customWidth="1"/>
    <col min="14339" max="14339" width="14.5703125" style="1" customWidth="1"/>
    <col min="14340" max="14340" width="22.42578125" style="1" customWidth="1"/>
    <col min="14341" max="14592" width="9.140625" style="1"/>
    <col min="14593" max="14593" width="6.28515625" style="1" customWidth="1"/>
    <col min="14594" max="14594" width="74" style="1" customWidth="1"/>
    <col min="14595" max="14595" width="14.5703125" style="1" customWidth="1"/>
    <col min="14596" max="14596" width="22.42578125" style="1" customWidth="1"/>
    <col min="14597" max="14848" width="9.140625" style="1"/>
    <col min="14849" max="14849" width="6.28515625" style="1" customWidth="1"/>
    <col min="14850" max="14850" width="74" style="1" customWidth="1"/>
    <col min="14851" max="14851" width="14.5703125" style="1" customWidth="1"/>
    <col min="14852" max="14852" width="22.42578125" style="1" customWidth="1"/>
    <col min="14853" max="15104" width="9.140625" style="1"/>
    <col min="15105" max="15105" width="6.28515625" style="1" customWidth="1"/>
    <col min="15106" max="15106" width="74" style="1" customWidth="1"/>
    <col min="15107" max="15107" width="14.5703125" style="1" customWidth="1"/>
    <col min="15108" max="15108" width="22.42578125" style="1" customWidth="1"/>
    <col min="15109" max="15360" width="9.140625" style="1"/>
    <col min="15361" max="15361" width="6.28515625" style="1" customWidth="1"/>
    <col min="15362" max="15362" width="74" style="1" customWidth="1"/>
    <col min="15363" max="15363" width="14.5703125" style="1" customWidth="1"/>
    <col min="15364" max="15364" width="22.42578125" style="1" customWidth="1"/>
    <col min="15365" max="15616" width="9.140625" style="1"/>
    <col min="15617" max="15617" width="6.28515625" style="1" customWidth="1"/>
    <col min="15618" max="15618" width="74" style="1" customWidth="1"/>
    <col min="15619" max="15619" width="14.5703125" style="1" customWidth="1"/>
    <col min="15620" max="15620" width="22.42578125" style="1" customWidth="1"/>
    <col min="15621" max="15872" width="9.140625" style="1"/>
    <col min="15873" max="15873" width="6.28515625" style="1" customWidth="1"/>
    <col min="15874" max="15874" width="74" style="1" customWidth="1"/>
    <col min="15875" max="15875" width="14.5703125" style="1" customWidth="1"/>
    <col min="15876" max="15876" width="22.42578125" style="1" customWidth="1"/>
    <col min="15877" max="16128" width="9.140625" style="1"/>
    <col min="16129" max="16129" width="6.28515625" style="1" customWidth="1"/>
    <col min="16130" max="16130" width="74" style="1" customWidth="1"/>
    <col min="16131" max="16131" width="14.5703125" style="1" customWidth="1"/>
    <col min="16132" max="16132" width="22.42578125" style="1" customWidth="1"/>
    <col min="16133" max="16381" width="9.140625" style="1"/>
    <col min="16382" max="16384" width="9.140625" style="1" customWidth="1"/>
  </cols>
  <sheetData>
    <row r="1" spans="1:7" ht="78.75" customHeight="1">
      <c r="F1" s="26" t="s">
        <v>29</v>
      </c>
      <c r="G1" s="27"/>
    </row>
    <row r="2" spans="1:7" ht="16.5" customHeight="1"/>
    <row r="3" spans="1:7" ht="83.45" customHeight="1">
      <c r="F3" s="26" t="s">
        <v>13</v>
      </c>
      <c r="G3" s="27"/>
    </row>
    <row r="4" spans="1:7" ht="21" customHeight="1"/>
    <row r="5" spans="1:7" ht="65.45" customHeight="1">
      <c r="A5" s="33" t="s">
        <v>27</v>
      </c>
      <c r="B5" s="33"/>
      <c r="C5" s="33"/>
      <c r="D5" s="33"/>
      <c r="E5" s="33"/>
      <c r="F5" s="33"/>
      <c r="G5" s="33"/>
    </row>
    <row r="6" spans="1:7" ht="37.9" customHeight="1">
      <c r="A6" s="6"/>
      <c r="B6" s="6"/>
      <c r="C6" s="6"/>
      <c r="D6" s="6"/>
    </row>
    <row r="7" spans="1:7" s="2" customFormat="1" ht="15" customHeight="1">
      <c r="A7" s="32" t="s">
        <v>0</v>
      </c>
      <c r="B7" s="32" t="s">
        <v>14</v>
      </c>
      <c r="C7" s="28" t="s">
        <v>15</v>
      </c>
      <c r="D7" s="32" t="s">
        <v>16</v>
      </c>
      <c r="E7" s="28" t="s">
        <v>10</v>
      </c>
      <c r="F7" s="30" t="s">
        <v>4</v>
      </c>
      <c r="G7" s="31"/>
    </row>
    <row r="8" spans="1:7" s="2" customFormat="1" ht="54" customHeight="1">
      <c r="A8" s="32"/>
      <c r="B8" s="32"/>
      <c r="C8" s="29"/>
      <c r="D8" s="32"/>
      <c r="E8" s="29"/>
      <c r="F8" s="14" t="s">
        <v>2</v>
      </c>
      <c r="G8" s="14" t="s">
        <v>3</v>
      </c>
    </row>
    <row r="9" spans="1:7" s="2" customFormat="1" ht="13.9" customHeight="1">
      <c r="A9" s="19">
        <v>1</v>
      </c>
      <c r="B9" s="19">
        <v>2</v>
      </c>
      <c r="C9" s="18">
        <v>3</v>
      </c>
      <c r="D9" s="19">
        <v>4</v>
      </c>
      <c r="E9" s="18">
        <v>5</v>
      </c>
      <c r="F9" s="19">
        <v>6</v>
      </c>
      <c r="G9" s="19">
        <v>7</v>
      </c>
    </row>
    <row r="10" spans="1:7" ht="69" customHeight="1">
      <c r="A10" s="15" t="s">
        <v>5</v>
      </c>
      <c r="B10" s="14" t="s">
        <v>9</v>
      </c>
      <c r="C10" s="14" t="s">
        <v>17</v>
      </c>
      <c r="D10" s="14" t="s">
        <v>12</v>
      </c>
      <c r="E10" s="12">
        <f>F10+G10</f>
        <v>765.10950000000003</v>
      </c>
      <c r="F10" s="13">
        <f>757458.4/1000</f>
        <v>757.45839999999998</v>
      </c>
      <c r="G10" s="13">
        <f>7651.1/1000</f>
        <v>7.6511000000000005</v>
      </c>
    </row>
    <row r="11" spans="1:7" ht="67.150000000000006" customHeight="1">
      <c r="A11" s="15" t="s">
        <v>6</v>
      </c>
      <c r="B11" s="22" t="s">
        <v>23</v>
      </c>
      <c r="C11" s="14" t="s">
        <v>17</v>
      </c>
      <c r="D11" s="14" t="s">
        <v>12</v>
      </c>
      <c r="E11" s="12">
        <f t="shared" ref="E11:E13" si="0">F11+G11</f>
        <v>1095.1010200000001</v>
      </c>
      <c r="F11" s="13">
        <v>1084.1500100000001</v>
      </c>
      <c r="G11" s="13">
        <v>10.95101</v>
      </c>
    </row>
    <row r="12" spans="1:7" ht="81" customHeight="1">
      <c r="A12" s="15" t="s">
        <v>7</v>
      </c>
      <c r="B12" s="3" t="s">
        <v>28</v>
      </c>
      <c r="C12" s="14" t="s">
        <v>17</v>
      </c>
      <c r="D12" s="14" t="s">
        <v>12</v>
      </c>
      <c r="E12" s="12">
        <f t="shared" si="0"/>
        <v>345.04456999999996</v>
      </c>
      <c r="F12" s="12">
        <v>341.59411999999998</v>
      </c>
      <c r="G12" s="12">
        <v>3.45045</v>
      </c>
    </row>
    <row r="13" spans="1:7" ht="121.9" customHeight="1">
      <c r="A13" s="16" t="s">
        <v>11</v>
      </c>
      <c r="B13" s="7" t="s">
        <v>26</v>
      </c>
      <c r="C13" s="25" t="s">
        <v>17</v>
      </c>
      <c r="D13" s="14" t="s">
        <v>12</v>
      </c>
      <c r="E13" s="12">
        <f t="shared" si="0"/>
        <v>359.88344000000001</v>
      </c>
      <c r="F13" s="12">
        <v>356.28460999999999</v>
      </c>
      <c r="G13" s="12">
        <v>3.59883</v>
      </c>
    </row>
    <row r="14" spans="1:7" ht="62.45" customHeight="1">
      <c r="A14" s="16" t="s">
        <v>8</v>
      </c>
      <c r="B14" s="25" t="s">
        <v>18</v>
      </c>
      <c r="C14" s="25" t="s">
        <v>17</v>
      </c>
      <c r="D14" s="14" t="s">
        <v>12</v>
      </c>
      <c r="E14" s="12">
        <f t="shared" ref="E14:E17" si="1">F14+G14</f>
        <v>299.59899999999999</v>
      </c>
      <c r="F14" s="12">
        <v>296.60300000000001</v>
      </c>
      <c r="G14" s="12">
        <v>2.996</v>
      </c>
    </row>
    <row r="15" spans="1:7" ht="78.599999999999994" customHeight="1">
      <c r="A15" s="15" t="s">
        <v>19</v>
      </c>
      <c r="B15" s="21" t="s">
        <v>21</v>
      </c>
      <c r="C15" s="25" t="s">
        <v>17</v>
      </c>
      <c r="D15" s="14" t="s">
        <v>12</v>
      </c>
      <c r="E15" s="12">
        <f t="shared" si="1"/>
        <v>185.99667000000002</v>
      </c>
      <c r="F15" s="12">
        <f>81.50732+73.45618+28.7937</f>
        <v>183.75720000000001</v>
      </c>
      <c r="G15" s="12">
        <f>0.82331+0.74198+0.67418</f>
        <v>2.2394699999999998</v>
      </c>
    </row>
    <row r="16" spans="1:7" ht="81" customHeight="1">
      <c r="A16" s="16" t="s">
        <v>20</v>
      </c>
      <c r="B16" s="7" t="s">
        <v>22</v>
      </c>
      <c r="C16" s="14" t="s">
        <v>17</v>
      </c>
      <c r="D16" s="14" t="s">
        <v>12</v>
      </c>
      <c r="E16" s="12">
        <f t="shared" si="1"/>
        <v>211.26531000000003</v>
      </c>
      <c r="F16" s="12">
        <f>98.63453+97.24776+13.27037</f>
        <v>209.15266000000003</v>
      </c>
      <c r="G16" s="12">
        <f>0.99631+0.9823+0.13404</f>
        <v>2.1126499999999999</v>
      </c>
    </row>
    <row r="17" spans="1:7" ht="81" customHeight="1">
      <c r="A17" s="16" t="s">
        <v>25</v>
      </c>
      <c r="B17" s="7" t="s">
        <v>24</v>
      </c>
      <c r="C17" s="23" t="s">
        <v>17</v>
      </c>
      <c r="D17" s="23" t="s">
        <v>12</v>
      </c>
      <c r="E17" s="24">
        <f t="shared" si="1"/>
        <v>399.71043000000003</v>
      </c>
      <c r="F17" s="24">
        <f>98.73136+98.9895+98.99724+54.84634</f>
        <v>351.56444000000005</v>
      </c>
      <c r="G17" s="24">
        <f>0.99729+0.99989+0.99997+45.14884</f>
        <v>48.145989999999998</v>
      </c>
    </row>
    <row r="18" spans="1:7" ht="15.75">
      <c r="A18" s="4" t="s">
        <v>1</v>
      </c>
      <c r="B18" s="5"/>
      <c r="C18" s="5"/>
      <c r="D18" s="5"/>
      <c r="E18" s="17">
        <f>SUM(E10:E17)</f>
        <v>3661.7099400000006</v>
      </c>
      <c r="F18" s="17">
        <f>SUM(F10:F17)</f>
        <v>3580.5644400000006</v>
      </c>
      <c r="G18" s="17">
        <f>SUM(G10:G17)</f>
        <v>81.145499999999998</v>
      </c>
    </row>
    <row r="20" spans="1:7">
      <c r="E20" s="8"/>
      <c r="F20" s="8"/>
      <c r="G20" s="20"/>
    </row>
    <row r="23" spans="1:7">
      <c r="E23" s="9"/>
      <c r="F23" s="9"/>
      <c r="G23" s="9"/>
    </row>
    <row r="26" spans="1:7">
      <c r="E26" s="9"/>
      <c r="G26" s="11"/>
    </row>
    <row r="27" spans="1:7">
      <c r="G27" s="10"/>
    </row>
  </sheetData>
  <mergeCells count="9">
    <mergeCell ref="F3:G3"/>
    <mergeCell ref="F1:G1"/>
    <mergeCell ref="E7:E8"/>
    <mergeCell ref="F7:G7"/>
    <mergeCell ref="A7:A8"/>
    <mergeCell ref="B7:B8"/>
    <mergeCell ref="C7:C8"/>
    <mergeCell ref="D7:D8"/>
    <mergeCell ref="A5:G5"/>
  </mergeCells>
  <pageMargins left="0.57999999999999996" right="0.17" top="0.15748031496062992" bottom="0.15748031496062992" header="0.15748031496062992" footer="0.15748031496062992"/>
  <pageSetup paperSize="9" scale="67" orientation="portrait" r:id="rId1"/>
</worksheet>
</file>

<file path=xl/worksheets/sheet2.xml><?xml version="1.0" encoding="utf-8"?>
<worksheet xmlns="http://schemas.openxmlformats.org/spreadsheetml/2006/main" xmlns:r="http://schemas.openxmlformats.org/officeDocument/2006/relationships">
  <dimension ref="A1"/>
  <sheetViews>
    <sheetView workbookViewId="0">
      <selection activeCell="H32" sqref="G32:H33"/>
    </sheetView>
  </sheetViews>
  <sheetFormatPr defaultRowHeight="15"/>
  <sheetData>
    <row r="1" spans="1:1">
      <c r="A1" t="s">
        <v>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Форма</vt:lpstr>
      <vt:lpstr>Лист2</vt:lpstr>
      <vt:lpstr>Лист3</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2016-11-07T03:29:03Z</dcterms:modified>
</cp:coreProperties>
</file>